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AB16" i="2"/>
  <c r="AB7"/>
  <c r="AA14"/>
  <c r="AA13"/>
  <c r="AA8"/>
  <c r="AA9"/>
  <c r="AA10"/>
  <c r="AA11"/>
  <c r="AA12"/>
  <c r="AA7"/>
  <c r="N16" l="1"/>
  <c r="F16"/>
  <c r="N15"/>
  <c r="F15"/>
  <c r="N14"/>
  <c r="N13"/>
  <c r="N8"/>
  <c r="N9"/>
  <c r="N10"/>
  <c r="N11"/>
  <c r="N12"/>
  <c r="N7"/>
  <c r="J16"/>
  <c r="V7"/>
  <c r="V16"/>
  <c r="V14"/>
  <c r="V13"/>
  <c r="V12"/>
  <c r="V11"/>
  <c r="V10"/>
  <c r="V9"/>
  <c r="V8"/>
  <c r="Z7"/>
  <c r="F8" l="1"/>
  <c r="Z11"/>
  <c r="R9"/>
  <c r="Z12"/>
  <c r="R7"/>
  <c r="R8"/>
  <c r="F12"/>
  <c r="F10"/>
  <c r="F9"/>
  <c r="Z14" l="1"/>
  <c r="Z13"/>
  <c r="Z8"/>
  <c r="Z9"/>
  <c r="Z10"/>
  <c r="R10"/>
  <c r="R11"/>
  <c r="R12"/>
  <c r="R14"/>
  <c r="R13"/>
  <c r="J8"/>
  <c r="J9"/>
  <c r="J10"/>
  <c r="J11"/>
  <c r="J12"/>
  <c r="J7"/>
  <c r="F14"/>
  <c r="F13"/>
  <c r="F11"/>
  <c r="F7"/>
  <c r="R15" l="1"/>
  <c r="R16" s="1"/>
  <c r="AB12"/>
  <c r="AB8"/>
  <c r="AB9"/>
  <c r="AB10"/>
  <c r="AB13"/>
  <c r="AB14"/>
  <c r="AB11"/>
  <c r="Z15"/>
  <c r="Z16" s="1"/>
  <c r="AB17" l="1"/>
</calcChain>
</file>

<file path=xl/sharedStrings.xml><?xml version="1.0" encoding="utf-8"?>
<sst xmlns="http://schemas.openxmlformats.org/spreadsheetml/2006/main" count="47" uniqueCount="27">
  <si>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</si>
  <si>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</si>
  <si>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</si>
  <si>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</si>
  <si>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</si>
  <si>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</si>
  <si>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</si>
  <si>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</si>
  <si>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</si>
  <si>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</si>
  <si>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</si>
  <si>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</si>
  <si>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</si>
  <si>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</si>
  <si>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</si>
  <si>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</si>
  <si>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</si>
  <si>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</si>
  <si>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</si>
  <si>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</si>
  <si>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</si>
  <si>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</si>
  <si>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отделение дневного пребывания граждан пожилого возраста и инвалидов</t>
  </si>
  <si>
    <t>2 квартал 2024 год</t>
  </si>
  <si>
    <t>ОСОД №3</t>
  </si>
  <si>
    <t>Отделение по организации и обеспечению отдыха и оздоровления детей +  Срочное отделение социального обслуживания</t>
  </si>
  <si>
    <t>Отделение социального сопровождения и социальной реабилитации инвалидов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</si>
</sst>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164" fontId="2" fillId="0" borderId="11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tabSelected="1" topLeftCell="A4" workbookViewId="0">
      <selection activeCell="AB14" sqref="AB14"/>
    </sheetView>
  </sheetViews>
  <sheetFormatPr defaultRowHeight="1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5" width="4.5703125" customWidth="1"/>
    <col min="16" max="16" width="4.140625" customWidth="1"/>
    <col min="17" max="17" width="4.85546875" customWidth="1"/>
    <col min="18" max="18" width="9" customWidth="1"/>
    <col min="19" max="22" width="4.42578125" customWidth="1"/>
    <col min="23" max="23" width="4.28515625" customWidth="1"/>
    <col min="24" max="24" width="4" customWidth="1"/>
    <col min="25" max="25" width="4.85546875" customWidth="1"/>
    <col min="26" max="26" width="7.140625" customWidth="1"/>
    <col min="27" max="27" width="8.42578125" customWidth="1"/>
    <col min="28" max="28" width="9.42578125" customWidth="1"/>
    <col min="29" max="29" width="6.7109375" customWidth="1"/>
    <col min="30" max="30" width="6.28515625" customWidth="1"/>
    <col min="31" max="31" width="5.85546875" customWidth="1"/>
  </cols>
  <sheetData>
    <row r="1" spans="1:30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1"/>
      <c r="AD1" s="1"/>
    </row>
    <row r="2" spans="1:30">
      <c r="B2" s="52" t="s">
        <v>23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30" ht="6.75" customHeight="1"/>
    <row r="4" spans="1:30" ht="73.5" customHeight="1">
      <c r="A4" s="2"/>
      <c r="B4" s="3" t="s">
        <v>1</v>
      </c>
      <c r="C4" s="49" t="s">
        <v>2</v>
      </c>
      <c r="D4" s="50"/>
      <c r="E4" s="50"/>
      <c r="F4" s="56"/>
      <c r="G4" s="49" t="s">
        <v>3</v>
      </c>
      <c r="H4" s="57"/>
      <c r="I4" s="57"/>
      <c r="J4" s="56"/>
      <c r="K4" s="49" t="s">
        <v>24</v>
      </c>
      <c r="L4" s="50"/>
      <c r="M4" s="50"/>
      <c r="N4" s="51"/>
      <c r="O4" s="60" t="s">
        <v>25</v>
      </c>
      <c r="P4" s="61"/>
      <c r="Q4" s="61"/>
      <c r="R4" s="62"/>
      <c r="S4" s="60" t="s">
        <v>22</v>
      </c>
      <c r="T4" s="54"/>
      <c r="U4" s="54"/>
      <c r="V4" s="55"/>
      <c r="W4" s="60" t="s">
        <v>26</v>
      </c>
      <c r="X4" s="61"/>
      <c r="Y4" s="61"/>
      <c r="Z4" s="62"/>
      <c r="AA4" s="58" t="s">
        <v>4</v>
      </c>
      <c r="AB4" s="59"/>
    </row>
    <row r="5" spans="1:30" ht="38.25" customHeight="1">
      <c r="A5" s="2"/>
      <c r="B5" s="8"/>
      <c r="C5" s="14" t="s">
        <v>16</v>
      </c>
      <c r="D5" s="14" t="s">
        <v>17</v>
      </c>
      <c r="E5" s="15" t="s">
        <v>18</v>
      </c>
      <c r="F5" s="14" t="s">
        <v>15</v>
      </c>
      <c r="G5" s="14" t="s">
        <v>16</v>
      </c>
      <c r="H5" s="14" t="s">
        <v>17</v>
      </c>
      <c r="I5" s="15" t="s">
        <v>18</v>
      </c>
      <c r="J5" s="14" t="s">
        <v>15</v>
      </c>
      <c r="K5" s="14" t="s">
        <v>16</v>
      </c>
      <c r="L5" s="14" t="s">
        <v>17</v>
      </c>
      <c r="M5" s="15" t="s">
        <v>18</v>
      </c>
      <c r="N5" s="14" t="s">
        <v>15</v>
      </c>
      <c r="O5" s="14" t="s">
        <v>16</v>
      </c>
      <c r="P5" s="14" t="s">
        <v>17</v>
      </c>
      <c r="Q5" s="15" t="s">
        <v>18</v>
      </c>
      <c r="R5" s="14" t="s">
        <v>15</v>
      </c>
      <c r="S5" s="14" t="s">
        <v>16</v>
      </c>
      <c r="T5" s="14" t="s">
        <v>17</v>
      </c>
      <c r="U5" s="15" t="s">
        <v>18</v>
      </c>
      <c r="V5" s="14" t="s">
        <v>15</v>
      </c>
      <c r="W5" s="14" t="s">
        <v>16</v>
      </c>
      <c r="X5" s="14" t="s">
        <v>17</v>
      </c>
      <c r="Y5" s="15" t="s">
        <v>18</v>
      </c>
      <c r="Z5" s="14" t="s">
        <v>15</v>
      </c>
      <c r="AA5" s="23" t="s">
        <v>19</v>
      </c>
      <c r="AB5" s="23" t="s">
        <v>5</v>
      </c>
    </row>
    <row r="6" spans="1:30" ht="27" customHeight="1" thickBot="1">
      <c r="A6" s="2"/>
      <c r="B6" s="30" t="s">
        <v>20</v>
      </c>
      <c r="C6" s="10">
        <v>200</v>
      </c>
      <c r="D6" s="12"/>
      <c r="E6" s="13"/>
      <c r="F6" s="17"/>
      <c r="G6" s="10">
        <v>247</v>
      </c>
      <c r="H6" s="9"/>
      <c r="I6" s="9"/>
      <c r="J6" s="21"/>
      <c r="K6" s="33">
        <v>29</v>
      </c>
      <c r="L6" s="37"/>
      <c r="M6" s="37"/>
      <c r="N6" s="37"/>
      <c r="O6" s="11">
        <v>53</v>
      </c>
      <c r="P6" s="12"/>
      <c r="Q6" s="13"/>
      <c r="R6" s="17"/>
      <c r="S6" s="33">
        <v>12</v>
      </c>
      <c r="T6" s="33"/>
      <c r="U6" s="33"/>
      <c r="V6" s="33"/>
      <c r="W6" s="11">
        <v>13</v>
      </c>
      <c r="X6" s="12"/>
      <c r="Y6" s="13"/>
      <c r="Z6" s="17"/>
      <c r="AA6" s="24"/>
      <c r="AB6" s="24"/>
    </row>
    <row r="7" spans="1:30" ht="34.5" customHeight="1" thickBot="1">
      <c r="A7" s="4">
        <v>1</v>
      </c>
      <c r="B7" s="5" t="s">
        <v>6</v>
      </c>
      <c r="C7" s="6">
        <v>200</v>
      </c>
      <c r="D7" s="6"/>
      <c r="E7" s="16"/>
      <c r="F7" s="18">
        <f>C7*100/C6</f>
        <v>100</v>
      </c>
      <c r="G7" s="13">
        <v>247</v>
      </c>
      <c r="H7" s="6"/>
      <c r="I7" s="16"/>
      <c r="J7" s="18">
        <f>G7*100/G6</f>
        <v>100</v>
      </c>
      <c r="K7" s="40">
        <v>29</v>
      </c>
      <c r="L7" s="12"/>
      <c r="M7" s="12"/>
      <c r="N7" s="41">
        <f>K7*100/K6</f>
        <v>100</v>
      </c>
      <c r="O7" s="13">
        <v>53</v>
      </c>
      <c r="P7" s="6"/>
      <c r="Q7" s="16"/>
      <c r="R7" s="18">
        <f>O7*100/O6</f>
        <v>100</v>
      </c>
      <c r="S7" s="34">
        <v>12</v>
      </c>
      <c r="T7" s="34"/>
      <c r="U7" s="34"/>
      <c r="V7" s="18">
        <f>S7*100/S6</f>
        <v>100</v>
      </c>
      <c r="W7" s="13">
        <v>13</v>
      </c>
      <c r="X7" s="6"/>
      <c r="Y7" s="16"/>
      <c r="Z7" s="18">
        <f>W7*100/W6</f>
        <v>100</v>
      </c>
      <c r="AA7" s="13">
        <f>C7+G7+K7+O7+S7+W7</f>
        <v>554</v>
      </c>
      <c r="AB7" s="6">
        <f>AA7*100/AA7</f>
        <v>100</v>
      </c>
    </row>
    <row r="8" spans="1:30" ht="32.25" customHeight="1" thickBot="1">
      <c r="A8" s="4">
        <v>2</v>
      </c>
      <c r="B8" s="5" t="s">
        <v>7</v>
      </c>
      <c r="C8" s="6">
        <v>200</v>
      </c>
      <c r="D8" s="6"/>
      <c r="E8" s="16"/>
      <c r="F8" s="19">
        <f>C8*100/C6</f>
        <v>100</v>
      </c>
      <c r="G8" s="13">
        <v>247</v>
      </c>
      <c r="H8" s="6"/>
      <c r="I8" s="16"/>
      <c r="J8" s="19">
        <f t="shared" ref="J8:J12" si="0">G8*100/G7</f>
        <v>100</v>
      </c>
      <c r="K8" s="12">
        <v>29</v>
      </c>
      <c r="L8" s="12"/>
      <c r="M8" s="12"/>
      <c r="N8" s="41">
        <f t="shared" ref="N8:N12" si="1">K8*100/K7</f>
        <v>100</v>
      </c>
      <c r="O8" s="13">
        <v>53</v>
      </c>
      <c r="P8" s="6"/>
      <c r="Q8" s="16"/>
      <c r="R8" s="18">
        <f t="shared" ref="R8:R12" si="2">O8*100/O7</f>
        <v>100</v>
      </c>
      <c r="S8" s="34">
        <v>12</v>
      </c>
      <c r="T8" s="34"/>
      <c r="U8" s="34"/>
      <c r="V8" s="35">
        <f>S8*100/S6</f>
        <v>100</v>
      </c>
      <c r="W8" s="13">
        <v>13</v>
      </c>
      <c r="X8" s="6"/>
      <c r="Y8" s="16"/>
      <c r="Z8" s="18">
        <f t="shared" ref="Z8:Z10" si="3">W8*100/W7</f>
        <v>100</v>
      </c>
      <c r="AA8" s="13">
        <f t="shared" ref="AA8:AA12" si="4">C8+G8+K8+O8+S8+W8</f>
        <v>554</v>
      </c>
      <c r="AB8" s="6">
        <f>AA8*100/AA7</f>
        <v>100</v>
      </c>
    </row>
    <row r="9" spans="1:30" ht="30.75" customHeight="1" thickBot="1">
      <c r="A9" s="4">
        <v>3</v>
      </c>
      <c r="B9" s="5" t="s">
        <v>8</v>
      </c>
      <c r="C9" s="6">
        <v>199</v>
      </c>
      <c r="D9" s="6"/>
      <c r="E9" s="16">
        <v>1</v>
      </c>
      <c r="F9" s="19">
        <f>C9*100/C6</f>
        <v>99.5</v>
      </c>
      <c r="G9" s="13">
        <v>247</v>
      </c>
      <c r="H9" s="6"/>
      <c r="I9" s="16"/>
      <c r="J9" s="19">
        <f t="shared" si="0"/>
        <v>100</v>
      </c>
      <c r="K9" s="12">
        <v>29</v>
      </c>
      <c r="L9" s="12"/>
      <c r="M9" s="12"/>
      <c r="N9" s="41">
        <f t="shared" si="1"/>
        <v>100</v>
      </c>
      <c r="O9" s="13">
        <v>53</v>
      </c>
      <c r="P9" s="6"/>
      <c r="Q9" s="16"/>
      <c r="R9" s="18">
        <f>O9*100/O6</f>
        <v>100</v>
      </c>
      <c r="S9" s="34">
        <v>12</v>
      </c>
      <c r="T9" s="34"/>
      <c r="U9" s="34"/>
      <c r="V9" s="35">
        <f>S9*100/S6</f>
        <v>100</v>
      </c>
      <c r="W9" s="13">
        <v>13</v>
      </c>
      <c r="X9" s="6"/>
      <c r="Y9" s="16"/>
      <c r="Z9" s="18">
        <f t="shared" si="3"/>
        <v>100</v>
      </c>
      <c r="AA9" s="13">
        <f t="shared" si="4"/>
        <v>553</v>
      </c>
      <c r="AB9" s="6">
        <f>AA9*100/AA7</f>
        <v>99.819494584837543</v>
      </c>
    </row>
    <row r="10" spans="1:30" ht="32.25" customHeight="1" thickBot="1">
      <c r="A10" s="4">
        <v>4</v>
      </c>
      <c r="B10" s="5" t="s">
        <v>9</v>
      </c>
      <c r="C10" s="6">
        <v>200</v>
      </c>
      <c r="D10" s="6"/>
      <c r="E10" s="16"/>
      <c r="F10" s="19">
        <f>C10*100/C6</f>
        <v>100</v>
      </c>
      <c r="G10" s="13">
        <v>247</v>
      </c>
      <c r="H10" s="6"/>
      <c r="I10" s="16"/>
      <c r="J10" s="19">
        <f t="shared" si="0"/>
        <v>100</v>
      </c>
      <c r="K10" s="12">
        <v>29</v>
      </c>
      <c r="L10" s="12"/>
      <c r="M10" s="12"/>
      <c r="N10" s="41">
        <f t="shared" si="1"/>
        <v>100</v>
      </c>
      <c r="O10" s="13">
        <v>53</v>
      </c>
      <c r="P10" s="6"/>
      <c r="Q10" s="16"/>
      <c r="R10" s="18">
        <f t="shared" si="2"/>
        <v>100</v>
      </c>
      <c r="S10" s="34">
        <v>12</v>
      </c>
      <c r="T10" s="34"/>
      <c r="U10" s="34"/>
      <c r="V10" s="35">
        <f>S10*100/S6</f>
        <v>100</v>
      </c>
      <c r="W10" s="13">
        <v>13</v>
      </c>
      <c r="X10" s="6"/>
      <c r="Y10" s="16"/>
      <c r="Z10" s="18">
        <f t="shared" si="3"/>
        <v>100</v>
      </c>
      <c r="AA10" s="13">
        <f t="shared" si="4"/>
        <v>554</v>
      </c>
      <c r="AB10" s="6">
        <f>AA10*100/AA7</f>
        <v>100</v>
      </c>
    </row>
    <row r="11" spans="1:30" ht="31.5" customHeight="1" thickBot="1">
      <c r="A11" s="4">
        <v>5</v>
      </c>
      <c r="B11" s="5" t="s">
        <v>10</v>
      </c>
      <c r="C11" s="6">
        <v>200</v>
      </c>
      <c r="D11" s="6"/>
      <c r="E11" s="16"/>
      <c r="F11" s="19">
        <f t="shared" ref="F11" si="5">C11*100/C10</f>
        <v>100</v>
      </c>
      <c r="G11" s="13">
        <v>247</v>
      </c>
      <c r="H11" s="6"/>
      <c r="I11" s="16"/>
      <c r="J11" s="19">
        <f t="shared" si="0"/>
        <v>100</v>
      </c>
      <c r="K11" s="12">
        <v>29</v>
      </c>
      <c r="L11" s="12"/>
      <c r="M11" s="12"/>
      <c r="N11" s="41">
        <f t="shared" si="1"/>
        <v>100</v>
      </c>
      <c r="O11" s="13">
        <v>53</v>
      </c>
      <c r="P11" s="6"/>
      <c r="Q11" s="16"/>
      <c r="R11" s="18">
        <f t="shared" si="2"/>
        <v>100</v>
      </c>
      <c r="S11" s="34">
        <v>12</v>
      </c>
      <c r="T11" s="34"/>
      <c r="U11" s="34"/>
      <c r="V11" s="35">
        <f>S11*100/S6</f>
        <v>100</v>
      </c>
      <c r="W11" s="13">
        <v>13</v>
      </c>
      <c r="X11" s="6"/>
      <c r="Y11" s="16"/>
      <c r="Z11" s="18">
        <f>W11*100/W6</f>
        <v>100</v>
      </c>
      <c r="AA11" s="13">
        <f t="shared" si="4"/>
        <v>554</v>
      </c>
      <c r="AB11" s="6">
        <f>AA11*100/AA7</f>
        <v>100</v>
      </c>
    </row>
    <row r="12" spans="1:30" ht="48" customHeight="1">
      <c r="A12" s="4">
        <v>6</v>
      </c>
      <c r="B12" s="5" t="s">
        <v>11</v>
      </c>
      <c r="C12" s="6">
        <v>191</v>
      </c>
      <c r="D12" s="6">
        <v>7</v>
      </c>
      <c r="E12" s="16">
        <v>2</v>
      </c>
      <c r="F12" s="19">
        <f>C12*100/C6</f>
        <v>95.5</v>
      </c>
      <c r="G12" s="13">
        <v>237</v>
      </c>
      <c r="H12" s="6">
        <v>3</v>
      </c>
      <c r="I12" s="16">
        <v>7</v>
      </c>
      <c r="J12" s="22">
        <f t="shared" si="0"/>
        <v>95.951417004048579</v>
      </c>
      <c r="K12" s="42">
        <v>28</v>
      </c>
      <c r="L12" s="38"/>
      <c r="M12" s="42">
        <v>1</v>
      </c>
      <c r="N12" s="41">
        <f t="shared" si="1"/>
        <v>96.551724137931032</v>
      </c>
      <c r="O12" s="13">
        <v>53</v>
      </c>
      <c r="P12" s="6"/>
      <c r="Q12" s="16"/>
      <c r="R12" s="18">
        <f t="shared" si="2"/>
        <v>100</v>
      </c>
      <c r="S12" s="34">
        <v>12</v>
      </c>
      <c r="T12" s="34"/>
      <c r="U12" s="34"/>
      <c r="V12" s="35">
        <f>S12*100/S6</f>
        <v>100</v>
      </c>
      <c r="W12" s="13">
        <v>13</v>
      </c>
      <c r="X12" s="6"/>
      <c r="Y12" s="16"/>
      <c r="Z12" s="31">
        <f>W12*100/W6</f>
        <v>100</v>
      </c>
      <c r="AA12" s="13">
        <f t="shared" si="4"/>
        <v>534</v>
      </c>
      <c r="AB12" s="6">
        <f>AA12*100/AA7</f>
        <v>96.389891696750908</v>
      </c>
    </row>
    <row r="13" spans="1:30" ht="45" customHeight="1">
      <c r="A13" s="4">
        <v>7</v>
      </c>
      <c r="B13" s="5" t="s">
        <v>12</v>
      </c>
      <c r="C13" s="6"/>
      <c r="D13" s="6">
        <v>200</v>
      </c>
      <c r="E13" s="16"/>
      <c r="F13" s="19">
        <f>D13*100/C6</f>
        <v>100</v>
      </c>
      <c r="G13" s="13"/>
      <c r="H13" s="6">
        <v>247</v>
      </c>
      <c r="I13" s="16"/>
      <c r="J13" s="43">
        <v>100</v>
      </c>
      <c r="K13" s="38"/>
      <c r="L13" s="42">
        <v>29</v>
      </c>
      <c r="M13" s="38"/>
      <c r="N13" s="43">
        <f>L13*100/K6</f>
        <v>100</v>
      </c>
      <c r="O13" s="13"/>
      <c r="P13" s="6">
        <v>53</v>
      </c>
      <c r="Q13" s="16"/>
      <c r="R13" s="19">
        <f>P13*100/O6</f>
        <v>100</v>
      </c>
      <c r="S13" s="12"/>
      <c r="T13" s="12">
        <v>12</v>
      </c>
      <c r="U13" s="12"/>
      <c r="V13" s="19">
        <f>T13*100/S6</f>
        <v>100</v>
      </c>
      <c r="W13" s="13"/>
      <c r="X13" s="6">
        <v>13</v>
      </c>
      <c r="Y13" s="16"/>
      <c r="Z13" s="19">
        <f>X13*100/W6</f>
        <v>100</v>
      </c>
      <c r="AA13" s="46">
        <f>D13+H13+L13+P13+T13+X13</f>
        <v>554</v>
      </c>
      <c r="AB13" s="6">
        <f>AA13*100/AA7</f>
        <v>100</v>
      </c>
    </row>
    <row r="14" spans="1:30" ht="48" customHeight="1" thickBot="1">
      <c r="A14" s="4">
        <v>8</v>
      </c>
      <c r="B14" s="5" t="s">
        <v>13</v>
      </c>
      <c r="C14" s="6"/>
      <c r="D14" s="6">
        <v>200</v>
      </c>
      <c r="E14" s="16"/>
      <c r="F14" s="20">
        <f>D14*100/C7</f>
        <v>100</v>
      </c>
      <c r="G14" s="13"/>
      <c r="H14" s="6">
        <v>247</v>
      </c>
      <c r="I14" s="16"/>
      <c r="J14" s="44">
        <v>100</v>
      </c>
      <c r="K14" s="39"/>
      <c r="L14" s="42">
        <v>29</v>
      </c>
      <c r="M14" s="38"/>
      <c r="N14" s="43">
        <f>L14*100/K7</f>
        <v>100</v>
      </c>
      <c r="O14" s="13"/>
      <c r="P14" s="6">
        <v>53</v>
      </c>
      <c r="Q14" s="16"/>
      <c r="R14" s="19">
        <f>P14*100/O7</f>
        <v>100</v>
      </c>
      <c r="S14" s="12"/>
      <c r="T14" s="12">
        <v>12</v>
      </c>
      <c r="U14" s="12"/>
      <c r="V14" s="20">
        <f>T14*100/S6</f>
        <v>100</v>
      </c>
      <c r="W14" s="13"/>
      <c r="X14" s="6">
        <v>13</v>
      </c>
      <c r="Y14" s="16"/>
      <c r="Z14" s="19">
        <f>X14*100/W7</f>
        <v>100</v>
      </c>
      <c r="AA14" s="46">
        <f>D14+H14+L14+P14+T14+X14</f>
        <v>554</v>
      </c>
      <c r="AB14" s="6">
        <f>AA14*100/AA7</f>
        <v>100</v>
      </c>
    </row>
    <row r="15" spans="1:30" ht="14.25" customHeight="1" thickBot="1">
      <c r="B15" s="7"/>
      <c r="C15" s="7"/>
      <c r="D15" s="7"/>
      <c r="E15" s="7"/>
      <c r="F15" s="7">
        <f>SUM(F7:F14)</f>
        <v>795</v>
      </c>
      <c r="G15" s="7"/>
      <c r="H15" s="7"/>
      <c r="I15" s="7"/>
      <c r="J15" s="7">
        <v>796</v>
      </c>
      <c r="K15" s="36"/>
      <c r="L15" s="36"/>
      <c r="M15" s="36"/>
      <c r="N15" s="36">
        <f>SUM(N7:N14)</f>
        <v>796.55172413793105</v>
      </c>
      <c r="O15" s="7"/>
      <c r="P15" s="7"/>
      <c r="Q15" s="7"/>
      <c r="R15" s="7">
        <f>SUM(R7:R14)</f>
        <v>800</v>
      </c>
      <c r="S15" s="32"/>
      <c r="T15" s="32"/>
      <c r="U15" s="32"/>
      <c r="V15" s="32">
        <v>800</v>
      </c>
      <c r="W15" s="7"/>
      <c r="X15" s="7"/>
      <c r="Y15" s="7"/>
      <c r="Z15" s="7">
        <f>SUM(Z7:Z14)</f>
        <v>800</v>
      </c>
      <c r="AA15" s="7"/>
      <c r="AB15" s="7"/>
    </row>
    <row r="16" spans="1:30" ht="15" customHeight="1" thickBot="1">
      <c r="B16" s="25" t="s">
        <v>21</v>
      </c>
      <c r="C16" s="7"/>
      <c r="D16" s="7"/>
      <c r="E16" s="7"/>
      <c r="F16" s="29">
        <f>F15/8</f>
        <v>99.375</v>
      </c>
      <c r="G16" s="7"/>
      <c r="H16" s="7"/>
      <c r="I16" s="7"/>
      <c r="J16" s="45">
        <f>J15/8</f>
        <v>99.5</v>
      </c>
      <c r="K16" s="9"/>
      <c r="L16" s="9"/>
      <c r="M16" s="9"/>
      <c r="N16" s="45">
        <f>N15/8</f>
        <v>99.568965517241381</v>
      </c>
      <c r="O16" s="7"/>
      <c r="P16" s="7"/>
      <c r="Q16" s="7"/>
      <c r="R16" s="29">
        <f>R15/8</f>
        <v>100</v>
      </c>
      <c r="S16" s="9"/>
      <c r="T16" s="9"/>
      <c r="U16" s="9"/>
      <c r="V16" s="29">
        <f>V15/8</f>
        <v>100</v>
      </c>
      <c r="W16" s="7"/>
      <c r="X16" s="7"/>
      <c r="Y16" s="7"/>
      <c r="Z16" s="29">
        <f>Z15/8</f>
        <v>100</v>
      </c>
      <c r="AA16" s="7"/>
      <c r="AB16" s="26">
        <f>F16+J16+R16+Z16+V16</f>
        <v>498.875</v>
      </c>
    </row>
    <row r="17" spans="2:29" ht="22.5" customHeight="1" thickBot="1">
      <c r="B17" s="47" t="s">
        <v>14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27">
        <f>AB16/5</f>
        <v>99.775000000000006</v>
      </c>
      <c r="AC17" s="28"/>
    </row>
    <row r="18" spans="2:29">
      <c r="B18" s="7"/>
      <c r="C18" s="7"/>
      <c r="D18" s="7"/>
      <c r="E18" s="7"/>
      <c r="F18" s="7"/>
      <c r="G18" s="7"/>
      <c r="H18" s="7"/>
      <c r="I18" s="7"/>
      <c r="J18" s="7"/>
      <c r="K18" s="36"/>
      <c r="L18" s="36"/>
      <c r="M18" s="36"/>
      <c r="N18" s="36"/>
      <c r="O18" s="7"/>
      <c r="P18" s="7"/>
      <c r="Q18" s="7"/>
      <c r="R18" s="7"/>
      <c r="S18" s="32"/>
      <c r="T18" s="32"/>
      <c r="U18" s="32"/>
      <c r="V18" s="32"/>
      <c r="W18" s="7"/>
      <c r="X18" s="7"/>
      <c r="Y18" s="7"/>
      <c r="Z18" s="7"/>
      <c r="AA18" s="7"/>
      <c r="AB18" s="7"/>
    </row>
  </sheetData>
  <mergeCells count="10">
    <mergeCell ref="B17:AA17"/>
    <mergeCell ref="K4:N4"/>
    <mergeCell ref="A1:AB1"/>
    <mergeCell ref="B2:Z2"/>
    <mergeCell ref="O4:R4"/>
    <mergeCell ref="C4:F4"/>
    <mergeCell ref="G4:J4"/>
    <mergeCell ref="W4:Z4"/>
    <mergeCell ref="AA4:AB4"/>
    <mergeCell ref="S4:V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2024-06-28T01:48:36Z</dcterms:modified>
</cp:coreProperties>
</file>